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RCTIC\NG EXPLORER - LINDBLAD\"/>
    </mc:Choice>
  </mc:AlternateContent>
  <xr:revisionPtr revIDLastSave="0" documentId="8_{A19D0E15-A937-4BBA-87D3-C7A04BC280D0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EX7809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0" i="9" l="1"/>
  <c r="B8" i="9" l="1"/>
  <c r="A8" i="9" s="1"/>
  <c r="B9" i="9" l="1"/>
  <c r="M25" i="9"/>
  <c r="M26" i="9"/>
  <c r="M24" i="9"/>
  <c r="M27" i="9"/>
  <c r="M35" i="9"/>
  <c r="M34" i="9"/>
  <c r="M23" i="9"/>
  <c r="M22" i="9"/>
  <c r="M21" i="9"/>
  <c r="M19" i="9"/>
  <c r="M18" i="9"/>
  <c r="M17" i="9"/>
  <c r="M16" i="9"/>
  <c r="M15" i="9"/>
  <c r="M14" i="9"/>
  <c r="M13" i="9"/>
  <c r="M12" i="9"/>
  <c r="M11" i="9"/>
  <c r="M10" i="9"/>
  <c r="M9" i="9"/>
  <c r="L3" i="9"/>
  <c r="M8" i="9"/>
  <c r="M7" i="9"/>
  <c r="B10" i="9" l="1"/>
  <c r="A9" i="9"/>
  <c r="B11" i="9" l="1"/>
  <c r="A10" i="9"/>
  <c r="B12" i="9" l="1"/>
  <c r="A12" i="9" s="1"/>
  <c r="A11" i="9"/>
  <c r="B13" i="9" l="1"/>
  <c r="B14" i="9" s="1"/>
  <c r="B15" i="9" l="1"/>
  <c r="B16" i="9" s="1"/>
  <c r="A14" i="9"/>
  <c r="B17" i="9" l="1"/>
  <c r="B18" i="9" s="1"/>
  <c r="A16" i="9"/>
  <c r="A18" i="9" l="1"/>
  <c r="B19" i="9"/>
  <c r="A19" i="9" l="1"/>
  <c r="B20" i="9"/>
  <c r="B21" i="9"/>
  <c r="B22" i="9" l="1"/>
  <c r="B23" i="9" s="1"/>
  <c r="A21" i="9"/>
  <c r="B24" i="9" l="1"/>
  <c r="A23" i="9"/>
  <c r="B25" i="9" l="1"/>
  <c r="A24" i="9"/>
  <c r="B26" i="9" l="1"/>
  <c r="A25" i="9"/>
  <c r="B27" i="9" l="1"/>
  <c r="A27" i="9" s="1"/>
  <c r="A26" i="9"/>
</calcChain>
</file>

<file path=xl/sharedStrings.xml><?xml version="1.0" encoding="utf-8"?>
<sst xmlns="http://schemas.openxmlformats.org/spreadsheetml/2006/main" count="152" uniqueCount="110">
  <si>
    <t>VOYAGE NO:</t>
  </si>
  <si>
    <t>FROM:</t>
  </si>
  <si>
    <t>TO:</t>
  </si>
  <si>
    <t>VOYAGE PROGRAM</t>
  </si>
  <si>
    <t>DATE:</t>
  </si>
  <si>
    <t>TIME</t>
  </si>
  <si>
    <t>TOTAL</t>
  </si>
  <si>
    <t>SAIL</t>
  </si>
  <si>
    <t>DAY</t>
  </si>
  <si>
    <t>DATE</t>
  </si>
  <si>
    <t>PLACE</t>
  </si>
  <si>
    <t>A,B,D,P</t>
  </si>
  <si>
    <t>ZONE</t>
  </si>
  <si>
    <t>ARR</t>
  </si>
  <si>
    <t>DEP</t>
  </si>
  <si>
    <t>PORT</t>
  </si>
  <si>
    <t>DIST</t>
  </si>
  <si>
    <t>SPEED</t>
  </si>
  <si>
    <t>REMARKS</t>
  </si>
  <si>
    <t>REPLACES:</t>
  </si>
  <si>
    <t>ISSUED:</t>
  </si>
  <si>
    <t>VOYAGE NTS:</t>
  </si>
  <si>
    <t xml:space="preserve">M/S NG </t>
  </si>
  <si>
    <t>EXPLORER</t>
  </si>
  <si>
    <t>Guests Embark</t>
  </si>
  <si>
    <t>B</t>
  </si>
  <si>
    <t>A</t>
  </si>
  <si>
    <t>Pangnirtung, Canada</t>
  </si>
  <si>
    <t>Sisimuit, Greenland</t>
  </si>
  <si>
    <t>Guests Disembark</t>
  </si>
  <si>
    <t>Or Ungava Peninsula/Akpatok</t>
  </si>
  <si>
    <t>Or Hebron</t>
  </si>
  <si>
    <t>Kekerton Island, Canada</t>
  </si>
  <si>
    <t>Mugford Tickle, Newfoundland Canada</t>
  </si>
  <si>
    <t>1300</t>
  </si>
  <si>
    <t>0800</t>
  </si>
  <si>
    <t>Greenland</t>
  </si>
  <si>
    <t>Newfoundland, Canada</t>
  </si>
  <si>
    <t>0630</t>
  </si>
  <si>
    <t>1230</t>
  </si>
  <si>
    <t>0830</t>
  </si>
  <si>
    <t>1830</t>
  </si>
  <si>
    <t>At Sea</t>
  </si>
  <si>
    <t>Butterfly Bay</t>
  </si>
  <si>
    <t>Monumental Island</t>
  </si>
  <si>
    <t>Hebron</t>
  </si>
  <si>
    <t>1600</t>
  </si>
  <si>
    <t>P</t>
  </si>
  <si>
    <t>Indian Harbour</t>
  </si>
  <si>
    <t>1610</t>
  </si>
  <si>
    <t>Ret 1 hr.</t>
  </si>
  <si>
    <t>Speed with current</t>
  </si>
  <si>
    <t>Adv 1 hr.</t>
  </si>
  <si>
    <t>Exploring</t>
  </si>
  <si>
    <t>St. John Newfoundland</t>
  </si>
  <si>
    <t>0600</t>
  </si>
  <si>
    <t>1800</t>
  </si>
  <si>
    <t>St John's</t>
  </si>
  <si>
    <t>2300</t>
  </si>
  <si>
    <t>1730</t>
  </si>
  <si>
    <t>1530</t>
  </si>
  <si>
    <t>1815</t>
  </si>
  <si>
    <t>1400</t>
  </si>
  <si>
    <t>Kangerllusuaq</t>
  </si>
  <si>
    <t>Kangerllusuaq, Greenland</t>
  </si>
  <si>
    <t>66°08'47.61"N 65°42'04.39"W</t>
  </si>
  <si>
    <t>65°41'57.15"N 65°49'07.20"W</t>
  </si>
  <si>
    <t>62°45'35.81" N 63°51'43.10"W</t>
  </si>
  <si>
    <t>61°15'43.46"N 64°13'47.83"W</t>
  </si>
  <si>
    <t xml:space="preserve">  51°35'46.19"N  55°32'3.73"W</t>
  </si>
  <si>
    <t>62°58'16.86"N 64°47'36.75"W</t>
  </si>
  <si>
    <t>L'Anse aux Meadows, Canada</t>
  </si>
  <si>
    <t>60°21'57.94"N 64°50'36.02"W</t>
  </si>
  <si>
    <t>(This will be an expedition day, so no coordinates yet.)</t>
  </si>
  <si>
    <t xml:space="preserve">Coordinates </t>
  </si>
  <si>
    <t>Activities</t>
  </si>
  <si>
    <t>NA</t>
  </si>
  <si>
    <t>zodiac, hikes, scuba, kayak</t>
  </si>
  <si>
    <t>58°11'56.85"N 62°37'33.29"W</t>
  </si>
  <si>
    <t>zodiac, hike, kayak, scuba</t>
  </si>
  <si>
    <t>1130</t>
  </si>
  <si>
    <t>1200</t>
  </si>
  <si>
    <t>0700</t>
  </si>
  <si>
    <t>Eclipse River (sunrise entrance)</t>
  </si>
  <si>
    <t>0500</t>
  </si>
  <si>
    <t>1000</t>
  </si>
  <si>
    <t>Button Islands (Cape William Smith late in evening, if time allows)</t>
  </si>
  <si>
    <t>Nachvak Fjord</t>
  </si>
  <si>
    <t>Ramah Bay (if time and conditions permit)</t>
  </si>
  <si>
    <t>1900</t>
  </si>
  <si>
    <t>1500</t>
  </si>
  <si>
    <t>Battle Harbour</t>
  </si>
  <si>
    <t>Ship cruising</t>
  </si>
  <si>
    <t>Town visit, hikes, zodiac transfers, scuba</t>
  </si>
  <si>
    <t>zodiac transfers, hikes, scuba, kayak</t>
  </si>
  <si>
    <t>59.092 N 63.924 W</t>
  </si>
  <si>
    <t>61°48'9.73"N  65°47'3.93"W</t>
  </si>
  <si>
    <t>57°47'54.00"N  61°54'19.10"W</t>
  </si>
  <si>
    <t>54°28'49.05"N   57°13'35.17"W</t>
  </si>
  <si>
    <t>52°16'24.04"N   55°35'9.00"W</t>
  </si>
  <si>
    <t>zodiac transfers, hike, museum visit</t>
  </si>
  <si>
    <t>zodiac transfers, hike</t>
  </si>
  <si>
    <t>zodiac, hikes</t>
  </si>
  <si>
    <t>Ilulissat, Greenland</t>
  </si>
  <si>
    <t>Lower Savage Islands &amp; Resolution Island</t>
  </si>
  <si>
    <t>EX72315</t>
  </si>
  <si>
    <t>Anchorage</t>
  </si>
  <si>
    <t>Berth</t>
  </si>
  <si>
    <t>Anchorage or Berth Confirmed</t>
  </si>
  <si>
    <t>Anchorage(trying to confirm berth)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</si>
</sst>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ddd"/>
    <numFmt numFmtId="166" formatCode="[$-409]dd\-mmm\-yy;@"/>
    <numFmt numFmtId="167" formatCode="0.0"/>
    <numFmt numFmtId="168" formatCode="[$-409]d\-mmm\-yy;@"/>
  </numFmts>
  <fonts count="9" x14ac:knownFonts="1">
    <font>
      <sz val="10"/>
      <name val="Arial"/>
    </font>
    <font>
      <sz val="12"/>
      <name val="Arial"/>
      <family val="2"/>
    </font>
    <font>
      <b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color indexed="8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1" xfId="1" applyFont="1" applyBorder="1" applyAlignment="1">
      <alignment horizontal="left"/>
    </xf>
    <xf numFmtId="0" fontId="2" fillId="0" borderId="2" xfId="1" applyFont="1" applyBorder="1" applyAlignment="1" applyProtection="1">
      <alignment horizontal="left"/>
      <protection locked="0"/>
    </xf>
    <xf numFmtId="0" fontId="3" fillId="0" borderId="2" xfId="0" applyFont="1" applyBorder="1"/>
    <xf numFmtId="0" fontId="2" fillId="0" borderId="2" xfId="1" applyFont="1" applyBorder="1" applyAlignment="1">
      <alignment horizontal="center"/>
    </xf>
    <xf numFmtId="0" fontId="2" fillId="0" borderId="2" xfId="1" applyFont="1" applyBorder="1" applyProtection="1">
      <protection locked="0"/>
    </xf>
    <xf numFmtId="0" fontId="2" fillId="0" borderId="2" xfId="1" applyFont="1" applyBorder="1"/>
    <xf numFmtId="0" fontId="4" fillId="0" borderId="2" xfId="1" applyFont="1" applyBorder="1" applyAlignment="1">
      <alignment horizontal="center"/>
    </xf>
    <xf numFmtId="0" fontId="4" fillId="0" borderId="2" xfId="1" applyFont="1" applyBorder="1"/>
    <xf numFmtId="3" fontId="2" fillId="0" borderId="2" xfId="1" applyNumberFormat="1" applyFont="1" applyBorder="1" applyAlignment="1">
      <alignment horizontal="center"/>
    </xf>
    <xf numFmtId="164" fontId="4" fillId="0" borderId="2" xfId="1" applyNumberFormat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4" fillId="0" borderId="4" xfId="1" applyFont="1" applyBorder="1"/>
    <xf numFmtId="0" fontId="4" fillId="0" borderId="0" xfId="1" applyFont="1" applyAlignment="1" applyProtection="1">
      <alignment horizontal="left"/>
      <protection locked="0"/>
    </xf>
    <xf numFmtId="0" fontId="3" fillId="0" borderId="0" xfId="0" applyFont="1"/>
    <xf numFmtId="0" fontId="4" fillId="0" borderId="0" xfId="1" applyFont="1" applyAlignment="1">
      <alignment horizontal="center"/>
    </xf>
    <xf numFmtId="0" fontId="2" fillId="0" borderId="0" xfId="1" applyFont="1" applyProtection="1">
      <protection locked="0"/>
    </xf>
    <xf numFmtId="0" fontId="4" fillId="0" borderId="0" xfId="1" applyFont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2" fillId="0" borderId="0" xfId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4" xfId="1" applyFont="1" applyBorder="1" applyAlignment="1">
      <alignment horizontal="left"/>
    </xf>
    <xf numFmtId="15" fontId="4" fillId="0" borderId="0" xfId="1" applyNumberFormat="1" applyFont="1" applyAlignment="1" applyProtection="1">
      <alignment horizontal="left"/>
      <protection locked="0"/>
    </xf>
    <xf numFmtId="0" fontId="6" fillId="0" borderId="0" xfId="1" applyFont="1" applyAlignment="1">
      <alignment horizontal="center"/>
    </xf>
    <xf numFmtId="16" fontId="4" fillId="0" borderId="0" xfId="1" applyNumberFormat="1" applyFont="1"/>
    <xf numFmtId="3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0" fontId="4" fillId="0" borderId="5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7" xfId="1" applyFont="1" applyBorder="1"/>
    <xf numFmtId="3" fontId="4" fillId="0" borderId="7" xfId="1" applyNumberFormat="1" applyFont="1" applyBorder="1" applyAlignment="1">
      <alignment horizontal="center"/>
    </xf>
    <xf numFmtId="164" fontId="4" fillId="0" borderId="7" xfId="1" applyNumberFormat="1" applyFont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0" xfId="1" applyFont="1" applyBorder="1"/>
    <xf numFmtId="3" fontId="4" fillId="0" borderId="10" xfId="1" applyNumberFormat="1" applyFont="1" applyBorder="1" applyAlignment="1">
      <alignment horizontal="center"/>
    </xf>
    <xf numFmtId="0" fontId="4" fillId="0" borderId="10" xfId="1" applyFont="1" applyBorder="1" applyAlignment="1">
      <alignment horizontal="centerContinuous"/>
    </xf>
    <xf numFmtId="164" fontId="4" fillId="0" borderId="10" xfId="1" applyNumberFormat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3" fontId="4" fillId="0" borderId="11" xfId="1" applyNumberFormat="1" applyFont="1" applyBorder="1" applyAlignment="1">
      <alignment horizontal="center"/>
    </xf>
    <xf numFmtId="0" fontId="4" fillId="0" borderId="12" xfId="1" applyFont="1" applyBorder="1" applyAlignment="1" applyProtection="1">
      <alignment horizontal="center"/>
      <protection locked="0"/>
    </xf>
    <xf numFmtId="0" fontId="4" fillId="0" borderId="13" xfId="1" applyFont="1" applyBorder="1" applyAlignment="1" applyProtection="1">
      <alignment horizontal="center"/>
      <protection locked="0"/>
    </xf>
    <xf numFmtId="0" fontId="4" fillId="0" borderId="10" xfId="1" applyFont="1" applyBorder="1" applyAlignment="1" applyProtection="1">
      <alignment horizontal="left"/>
      <protection locked="0"/>
    </xf>
    <xf numFmtId="49" fontId="4" fillId="0" borderId="13" xfId="1" applyNumberFormat="1" applyFont="1" applyBorder="1" applyAlignment="1" applyProtection="1">
      <alignment horizontal="center"/>
      <protection locked="0"/>
    </xf>
    <xf numFmtId="3" fontId="4" fillId="0" borderId="13" xfId="1" applyNumberFormat="1" applyFont="1" applyBorder="1" applyAlignment="1" applyProtection="1">
      <alignment horizontal="center"/>
      <protection locked="0"/>
    </xf>
    <xf numFmtId="164" fontId="4" fillId="0" borderId="14" xfId="1" applyNumberFormat="1" applyFont="1" applyBorder="1" applyAlignment="1">
      <alignment horizontal="center"/>
    </xf>
    <xf numFmtId="166" fontId="4" fillId="0" borderId="16" xfId="1" applyNumberFormat="1" applyFont="1" applyBorder="1" applyAlignment="1" applyProtection="1">
      <alignment horizontal="center"/>
      <protection locked="0"/>
    </xf>
    <xf numFmtId="0" fontId="3" fillId="0" borderId="16" xfId="1" applyFont="1" applyBorder="1" applyAlignment="1" applyProtection="1">
      <alignment horizontal="center"/>
      <protection locked="0"/>
    </xf>
    <xf numFmtId="49" fontId="3" fillId="0" borderId="16" xfId="1" applyNumberFormat="1" applyFont="1" applyBorder="1" applyAlignment="1" applyProtection="1">
      <alignment horizontal="center"/>
      <protection locked="0"/>
    </xf>
    <xf numFmtId="164" fontId="3" fillId="0" borderId="16" xfId="1" applyNumberFormat="1" applyFont="1" applyBorder="1" applyAlignment="1" applyProtection="1">
      <alignment horizontal="center"/>
      <protection locked="0"/>
    </xf>
    <xf numFmtId="3" fontId="3" fillId="0" borderId="16" xfId="1" applyNumberFormat="1" applyFont="1" applyBorder="1" applyAlignment="1" applyProtection="1">
      <alignment horizontal="center"/>
      <protection locked="0"/>
    </xf>
    <xf numFmtId="164" fontId="3" fillId="0" borderId="17" xfId="1" applyNumberFormat="1" applyFont="1" applyBorder="1" applyAlignment="1" applyProtection="1">
      <alignment horizontal="center"/>
      <protection locked="0"/>
    </xf>
    <xf numFmtId="164" fontId="3" fillId="0" borderId="16" xfId="1" applyNumberFormat="1" applyFont="1" applyBorder="1" applyAlignment="1">
      <alignment horizontal="center"/>
    </xf>
    <xf numFmtId="166" fontId="3" fillId="0" borderId="16" xfId="1" applyNumberFormat="1" applyFont="1" applyBorder="1" applyAlignment="1" applyProtection="1">
      <alignment horizontal="center"/>
      <protection locked="0"/>
    </xf>
    <xf numFmtId="0" fontId="3" fillId="0" borderId="17" xfId="1" applyFont="1" applyBorder="1" applyAlignment="1" applyProtection="1">
      <alignment horizontal="left"/>
      <protection locked="0"/>
    </xf>
    <xf numFmtId="164" fontId="3" fillId="0" borderId="17" xfId="1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7" xfId="0" applyFont="1" applyBorder="1"/>
    <xf numFmtId="168" fontId="4" fillId="0" borderId="0" xfId="1" applyNumberFormat="1" applyFont="1" applyProtection="1">
      <protection locked="0"/>
    </xf>
    <xf numFmtId="0" fontId="5" fillId="2" borderId="17" xfId="0" applyFont="1" applyFill="1" applyBorder="1"/>
    <xf numFmtId="0" fontId="3" fillId="2" borderId="16" xfId="1" applyFont="1" applyFill="1" applyBorder="1" applyAlignment="1" applyProtection="1">
      <alignment horizontal="center"/>
      <protection locked="0"/>
    </xf>
    <xf numFmtId="49" fontId="3" fillId="2" borderId="16" xfId="1" applyNumberFormat="1" applyFont="1" applyFill="1" applyBorder="1" applyAlignment="1" applyProtection="1">
      <alignment horizontal="center"/>
      <protection locked="0"/>
    </xf>
    <xf numFmtId="164" fontId="3" fillId="2" borderId="16" xfId="1" applyNumberFormat="1" applyFont="1" applyFill="1" applyBorder="1" applyAlignment="1" applyProtection="1">
      <alignment horizontal="center"/>
      <protection locked="0"/>
    </xf>
    <xf numFmtId="3" fontId="3" fillId="2" borderId="16" xfId="1" applyNumberFormat="1" applyFont="1" applyFill="1" applyBorder="1" applyAlignment="1" applyProtection="1">
      <alignment horizontal="center"/>
      <protection locked="0"/>
    </xf>
    <xf numFmtId="164" fontId="3" fillId="2" borderId="17" xfId="1" applyNumberFormat="1" applyFont="1" applyFill="1" applyBorder="1" applyAlignment="1" applyProtection="1">
      <alignment horizontal="center"/>
      <protection locked="0"/>
    </xf>
    <xf numFmtId="164" fontId="3" fillId="2" borderId="16" xfId="1" applyNumberFormat="1" applyFont="1" applyFill="1" applyBorder="1" applyAlignment="1">
      <alignment horizontal="center"/>
    </xf>
    <xf numFmtId="164" fontId="3" fillId="2" borderId="17" xfId="0" applyNumberFormat="1" applyFont="1" applyFill="1" applyBorder="1" applyAlignment="1">
      <alignment horizontal="center"/>
    </xf>
    <xf numFmtId="165" fontId="8" fillId="0" borderId="0" xfId="1" applyNumberFormat="1" applyFont="1" applyAlignment="1" applyProtection="1">
      <alignment horizontal="center"/>
      <protection locked="0"/>
    </xf>
    <xf numFmtId="166" fontId="4" fillId="0" borderId="0" xfId="1" applyNumberFormat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49" fontId="3" fillId="0" borderId="0" xfId="1" applyNumberFormat="1" applyFont="1" applyAlignment="1" applyProtection="1">
      <alignment horizontal="center"/>
      <protection locked="0"/>
    </xf>
    <xf numFmtId="164" fontId="3" fillId="0" borderId="0" xfId="1" applyNumberFormat="1" applyFont="1" applyAlignment="1" applyProtection="1">
      <alignment horizontal="center"/>
      <protection locked="0"/>
    </xf>
    <xf numFmtId="3" fontId="3" fillId="0" borderId="0" xfId="1" applyNumberFormat="1" applyFont="1" applyAlignment="1" applyProtection="1">
      <alignment horizontal="center"/>
      <protection locked="0"/>
    </xf>
    <xf numFmtId="164" fontId="3" fillId="0" borderId="0" xfId="0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0" fontId="3" fillId="0" borderId="0" xfId="1" applyFont="1" applyAlignment="1" applyProtection="1">
      <alignment horizontal="left"/>
      <protection locked="0"/>
    </xf>
    <xf numFmtId="0" fontId="5" fillId="0" borderId="0" xfId="0" applyFont="1"/>
    <xf numFmtId="0" fontId="4" fillId="0" borderId="0" xfId="1" applyFont="1" applyAlignment="1" applyProtection="1">
      <alignment horizontal="center"/>
      <protection locked="0"/>
    </xf>
    <xf numFmtId="49" fontId="4" fillId="0" borderId="0" xfId="1" applyNumberFormat="1" applyFont="1" applyAlignment="1" applyProtection="1">
      <alignment horizontal="center"/>
      <protection locked="0"/>
    </xf>
    <xf numFmtId="164" fontId="4" fillId="0" borderId="0" xfId="1" applyNumberFormat="1" applyFont="1" applyAlignment="1" applyProtection="1">
      <alignment horizontal="center"/>
      <protection locked="0"/>
    </xf>
    <xf numFmtId="3" fontId="4" fillId="0" borderId="0" xfId="1" applyNumberFormat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left"/>
      <protection locked="0"/>
    </xf>
    <xf numFmtId="165" fontId="4" fillId="0" borderId="0" xfId="1" applyNumberFormat="1" applyFont="1" applyAlignment="1" applyProtection="1">
      <alignment horizontal="center"/>
      <protection locked="0"/>
    </xf>
    <xf numFmtId="0" fontId="3" fillId="0" borderId="0" xfId="1" applyFont="1"/>
    <xf numFmtId="167" fontId="3" fillId="0" borderId="0" xfId="1" applyNumberFormat="1" applyFont="1" applyAlignment="1">
      <alignment horizontal="center"/>
    </xf>
    <xf numFmtId="165" fontId="3" fillId="0" borderId="18" xfId="1" applyNumberFormat="1" applyFont="1" applyBorder="1" applyAlignment="1" applyProtection="1">
      <alignment horizontal="center"/>
      <protection locked="0"/>
    </xf>
    <xf numFmtId="166" fontId="3" fillId="0" borderId="0" xfId="1" applyNumberFormat="1" applyFont="1" applyAlignment="1" applyProtection="1">
      <alignment horizontal="center"/>
      <protection locked="0"/>
    </xf>
    <xf numFmtId="0" fontId="3" fillId="0" borderId="10" xfId="1" applyFont="1" applyBorder="1" applyAlignment="1" applyProtection="1">
      <alignment horizontal="left"/>
      <protection locked="0"/>
    </xf>
    <xf numFmtId="0" fontId="3" fillId="0" borderId="10" xfId="0" applyFont="1" applyBorder="1"/>
    <xf numFmtId="0" fontId="4" fillId="0" borderId="19" xfId="1" applyFont="1" applyBorder="1" applyAlignment="1">
      <alignment horizontal="center"/>
    </xf>
    <xf numFmtId="0" fontId="4" fillId="0" borderId="17" xfId="1" applyFont="1" applyBorder="1" applyAlignment="1" applyProtection="1">
      <alignment horizontal="left"/>
      <protection locked="0"/>
    </xf>
    <xf numFmtId="0" fontId="3" fillId="0" borderId="19" xfId="0" applyFont="1" applyBorder="1"/>
    <xf numFmtId="0" fontId="3" fillId="0" borderId="19" xfId="1" applyFont="1" applyBorder="1" applyAlignment="1" applyProtection="1">
      <alignment horizontal="left"/>
      <protection locked="0"/>
    </xf>
    <xf numFmtId="0" fontId="5" fillId="2" borderId="17" xfId="0" applyFont="1" applyFill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21" xfId="1" applyFont="1" applyBorder="1" applyAlignment="1" applyProtection="1">
      <alignment horizontal="left"/>
      <protection locked="0"/>
    </xf>
    <xf numFmtId="0" fontId="5" fillId="2" borderId="22" xfId="1" applyFont="1" applyFill="1" applyBorder="1" applyAlignment="1" applyProtection="1">
      <alignment horizontal="left"/>
      <protection locked="0"/>
    </xf>
    <xf numFmtId="0" fontId="7" fillId="0" borderId="22" xfId="1" applyFont="1" applyBorder="1" applyAlignment="1" applyProtection="1">
      <alignment horizontal="left"/>
      <protection locked="0"/>
    </xf>
    <xf numFmtId="0" fontId="3" fillId="0" borderId="22" xfId="1" applyFont="1" applyBorder="1" applyAlignment="1" applyProtection="1">
      <alignment horizontal="left"/>
      <protection locked="0"/>
    </xf>
    <xf numFmtId="0" fontId="3" fillId="0" borderId="23" xfId="0" applyFont="1" applyBorder="1"/>
    <xf numFmtId="15" fontId="3" fillId="0" borderId="0" xfId="0" applyNumberFormat="1" applyFont="1" applyAlignment="1">
      <alignment horizontal="left"/>
    </xf>
    <xf numFmtId="165" fontId="3" fillId="0" borderId="15" xfId="1" applyNumberFormat="1" applyFont="1" applyBorder="1" applyAlignment="1" applyProtection="1">
      <alignment horizontal="center"/>
      <protection locked="0"/>
    </xf>
    <xf numFmtId="0" fontId="5" fillId="2" borderId="23" xfId="0" applyFont="1" applyFill="1" applyBorder="1"/>
    <xf numFmtId="165" fontId="3" fillId="0" borderId="2" xfId="1" applyNumberFormat="1" applyFont="1" applyBorder="1" applyAlignment="1" applyProtection="1">
      <alignment horizontal="center"/>
      <protection locked="0"/>
    </xf>
    <xf numFmtId="166" fontId="3" fillId="0" borderId="2" xfId="1" applyNumberFormat="1" applyFont="1" applyBorder="1" applyAlignment="1" applyProtection="1">
      <alignment horizontal="center"/>
      <protection locked="0"/>
    </xf>
    <xf numFmtId="0" fontId="3" fillId="2" borderId="17" xfId="0" applyFont="1" applyFill="1" applyBorder="1"/>
    <xf numFmtId="0" fontId="4" fillId="0" borderId="23" xfId="1" applyFont="1" applyBorder="1" applyAlignment="1">
      <alignment horizontal="center"/>
    </xf>
    <xf numFmtId="165" fontId="5" fillId="2" borderId="15" xfId="1" applyNumberFormat="1" applyFont="1" applyFill="1" applyBorder="1" applyAlignment="1" applyProtection="1">
      <alignment horizontal="center"/>
      <protection locked="0"/>
    </xf>
    <xf numFmtId="166" fontId="2" fillId="2" borderId="16" xfId="1" applyNumberFormat="1" applyFont="1" applyFill="1" applyBorder="1" applyAlignment="1" applyProtection="1">
      <alignment horizontal="center"/>
      <protection locked="0"/>
    </xf>
    <xf numFmtId="166" fontId="5" fillId="2" borderId="24" xfId="1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_7-20Iberia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8"/>
  <sheetViews>
    <sheetView tabSelected="1" zoomScale="90" zoomScaleNormal="90" workbookViewId="0">
      <selection activeCell="D17" sqref="D17"/>
    </sheetView>
  </sheetViews>
  <sheetFormatPr defaultColWidth="8.85546875" defaultRowHeight="12.75" x14ac:dyDescent="0.2"/>
  <cols>
    <col min="1" max="1" width="12.85546875" style="14" customWidth="1"/>
    <col min="2" max="2" width="12" style="14" customWidth="1"/>
    <col min="3" max="3" width="55.5703125" style="14" bestFit="1" customWidth="1"/>
    <col min="4" max="4" width="44.5703125" style="14" customWidth="1"/>
    <col min="5" max="5" width="8.85546875" style="14"/>
    <col min="6" max="6" width="27.5703125" style="14" customWidth="1"/>
    <col min="7" max="7" width="10.5703125" style="14" customWidth="1"/>
    <col min="8" max="9" width="8.85546875" style="14"/>
    <col min="10" max="10" width="7" style="14" customWidth="1"/>
    <col min="11" max="11" width="8" style="14" customWidth="1"/>
    <col min="12" max="12" width="11.5703125" style="14" customWidth="1"/>
    <col min="13" max="13" width="7.5703125" style="14" customWidth="1"/>
    <col min="14" max="14" width="29.85546875" style="14" customWidth="1"/>
    <col min="15" max="15" width="35.5703125" style="14" customWidth="1"/>
    <col min="16" max="16384" width="8.85546875" style="14"/>
  </cols>
  <sheetData>
    <row r="1" spans="1:16" ht="17.100000000000001" customHeight="1" x14ac:dyDescent="0.2">
      <c r="A1" s="1" t="s">
        <v>0</v>
      </c>
      <c r="B1" s="2" t="s">
        <v>105</v>
      </c>
      <c r="C1" s="3"/>
      <c r="D1" s="3"/>
      <c r="E1" s="4" t="s">
        <v>1</v>
      </c>
      <c r="F1" s="4"/>
      <c r="G1" s="5" t="s">
        <v>63</v>
      </c>
      <c r="H1" s="6"/>
      <c r="I1" s="7"/>
      <c r="J1" s="8"/>
      <c r="K1" s="9" t="s">
        <v>2</v>
      </c>
      <c r="L1" s="5" t="s">
        <v>57</v>
      </c>
      <c r="M1" s="10"/>
      <c r="N1" s="11" t="s">
        <v>22</v>
      </c>
    </row>
    <row r="2" spans="1:16" ht="17.100000000000001" customHeight="1" x14ac:dyDescent="0.2">
      <c r="A2" s="12" t="s">
        <v>21</v>
      </c>
      <c r="B2" s="13">
        <v>14</v>
      </c>
      <c r="E2" s="15"/>
      <c r="F2" s="15"/>
      <c r="G2" s="16" t="s">
        <v>36</v>
      </c>
      <c r="H2" s="17"/>
      <c r="I2" s="15"/>
      <c r="J2" s="18"/>
      <c r="K2" s="19"/>
      <c r="L2" s="20" t="s">
        <v>37</v>
      </c>
      <c r="M2" s="21"/>
      <c r="N2" s="22" t="s">
        <v>23</v>
      </c>
      <c r="P2" s="86"/>
    </row>
    <row r="3" spans="1:16" ht="17.100000000000001" customHeight="1" x14ac:dyDescent="0.2">
      <c r="A3" s="23" t="s">
        <v>20</v>
      </c>
      <c r="B3" s="105">
        <v>44314</v>
      </c>
      <c r="E3" s="25" t="s">
        <v>4</v>
      </c>
      <c r="F3" s="25"/>
      <c r="G3" s="63">
        <v>45153</v>
      </c>
      <c r="H3" s="26"/>
      <c r="I3" s="15"/>
      <c r="J3" s="18"/>
      <c r="K3" s="27" t="s">
        <v>4</v>
      </c>
      <c r="L3" s="24">
        <f>+G3+B2</f>
        <v>45167</v>
      </c>
      <c r="M3" s="28"/>
      <c r="N3" s="29" t="s">
        <v>3</v>
      </c>
      <c r="P3" s="80"/>
    </row>
    <row r="4" spans="1:16" ht="17.100000000000001" customHeight="1" x14ac:dyDescent="0.2">
      <c r="A4" s="30" t="s">
        <v>19</v>
      </c>
      <c r="B4" s="105">
        <v>44314</v>
      </c>
      <c r="C4" s="31"/>
      <c r="D4" s="31"/>
      <c r="E4" s="32"/>
      <c r="F4" s="32"/>
      <c r="G4" s="32"/>
      <c r="H4" s="32"/>
      <c r="I4" s="32"/>
      <c r="J4" s="31"/>
      <c r="K4" s="33"/>
      <c r="L4" s="31"/>
      <c r="M4" s="34"/>
      <c r="N4" s="35"/>
      <c r="P4" s="80"/>
    </row>
    <row r="5" spans="1:16" ht="17.100000000000001" customHeight="1" x14ac:dyDescent="0.2">
      <c r="A5" s="36"/>
      <c r="B5" s="111"/>
      <c r="C5" s="38"/>
      <c r="D5" s="38"/>
      <c r="E5" s="37"/>
      <c r="F5" s="37"/>
      <c r="G5" s="37" t="s">
        <v>5</v>
      </c>
      <c r="H5" s="37"/>
      <c r="I5" s="37"/>
      <c r="J5" s="37" t="s">
        <v>5</v>
      </c>
      <c r="K5" s="39" t="s">
        <v>6</v>
      </c>
      <c r="L5" s="40" t="s">
        <v>7</v>
      </c>
      <c r="M5" s="41"/>
      <c r="N5" s="23"/>
      <c r="O5" s="104"/>
      <c r="P5" s="80"/>
    </row>
    <row r="6" spans="1:16" ht="17.100000000000001" customHeight="1" thickBot="1" x14ac:dyDescent="0.25">
      <c r="A6" s="36" t="s">
        <v>8</v>
      </c>
      <c r="B6" s="37" t="s">
        <v>9</v>
      </c>
      <c r="C6" s="42" t="s">
        <v>10</v>
      </c>
      <c r="D6" s="94"/>
      <c r="E6" s="37" t="s">
        <v>11</v>
      </c>
      <c r="F6" s="37" t="s">
        <v>108</v>
      </c>
      <c r="G6" s="37" t="s">
        <v>12</v>
      </c>
      <c r="H6" s="37" t="s">
        <v>13</v>
      </c>
      <c r="I6" s="37" t="s">
        <v>14</v>
      </c>
      <c r="J6" s="42" t="s">
        <v>15</v>
      </c>
      <c r="K6" s="43" t="s">
        <v>16</v>
      </c>
      <c r="L6" s="42" t="s">
        <v>5</v>
      </c>
      <c r="M6" s="41" t="s">
        <v>17</v>
      </c>
      <c r="N6" s="99" t="s">
        <v>18</v>
      </c>
      <c r="O6" s="96" t="s">
        <v>75</v>
      </c>
      <c r="P6" s="80"/>
    </row>
    <row r="7" spans="1:16" ht="17.100000000000001" customHeight="1" thickTop="1" x14ac:dyDescent="0.2">
      <c r="A7" s="44"/>
      <c r="B7" s="45"/>
      <c r="C7" s="46"/>
      <c r="D7" s="95"/>
      <c r="E7" s="45"/>
      <c r="F7" s="45"/>
      <c r="G7" s="47"/>
      <c r="H7" s="47"/>
      <c r="I7" s="47"/>
      <c r="J7" s="45"/>
      <c r="K7" s="48"/>
      <c r="L7" s="45"/>
      <c r="M7" s="49" t="str">
        <f t="shared" ref="M7:M35" si="0">IF(ISERROR(K7/L7),"",K7/L7)</f>
        <v/>
      </c>
      <c r="N7" s="100"/>
      <c r="O7" s="62"/>
      <c r="P7" s="80"/>
    </row>
    <row r="8" spans="1:16" ht="17.100000000000001" customHeight="1" x14ac:dyDescent="0.2">
      <c r="A8" s="112" t="str">
        <f>TEXT(B8,"ddd")</f>
        <v>Tue</v>
      </c>
      <c r="B8" s="113">
        <f>G3</f>
        <v>45153</v>
      </c>
      <c r="C8" s="64" t="s">
        <v>64</v>
      </c>
      <c r="D8" s="98" t="s">
        <v>74</v>
      </c>
      <c r="E8" s="65" t="s">
        <v>26</v>
      </c>
      <c r="F8" s="65" t="s">
        <v>106</v>
      </c>
      <c r="G8" s="66"/>
      <c r="H8" s="66" t="s">
        <v>38</v>
      </c>
      <c r="I8" s="66" t="s">
        <v>58</v>
      </c>
      <c r="J8" s="67">
        <v>16.5</v>
      </c>
      <c r="K8" s="68">
        <v>152</v>
      </c>
      <c r="L8" s="69">
        <v>13.5</v>
      </c>
      <c r="M8" s="70">
        <f t="shared" si="0"/>
        <v>11.25925925925926</v>
      </c>
      <c r="N8" s="101" t="s">
        <v>24</v>
      </c>
      <c r="O8" s="62"/>
      <c r="P8" s="80"/>
    </row>
    <row r="9" spans="1:16" ht="17.100000000000001" customHeight="1" x14ac:dyDescent="0.2">
      <c r="A9" s="106" t="str">
        <f t="shared" ref="A9:A27" si="1">TEXT(B9,"ddd")</f>
        <v>Wed</v>
      </c>
      <c r="B9" s="50">
        <f>B8+1</f>
        <v>45154</v>
      </c>
      <c r="C9" s="58" t="s">
        <v>28</v>
      </c>
      <c r="D9" s="58"/>
      <c r="E9" s="51" t="s">
        <v>26</v>
      </c>
      <c r="F9" s="51" t="s">
        <v>107</v>
      </c>
      <c r="G9" s="52"/>
      <c r="H9" s="52" t="s">
        <v>39</v>
      </c>
      <c r="I9" s="52" t="s">
        <v>59</v>
      </c>
      <c r="J9" s="53">
        <v>5</v>
      </c>
      <c r="K9" s="54">
        <v>189</v>
      </c>
      <c r="L9" s="55">
        <v>15</v>
      </c>
      <c r="M9" s="56">
        <f t="shared" si="0"/>
        <v>12.6</v>
      </c>
      <c r="N9" s="102"/>
      <c r="O9" s="62" t="s">
        <v>76</v>
      </c>
      <c r="P9" s="80"/>
    </row>
    <row r="10" spans="1:16" ht="17.100000000000001" customHeight="1" x14ac:dyDescent="0.2">
      <c r="A10" s="106" t="str">
        <f t="shared" si="1"/>
        <v>Thu</v>
      </c>
      <c r="B10" s="50">
        <f>B9+1</f>
        <v>45155</v>
      </c>
      <c r="C10" s="58" t="s">
        <v>103</v>
      </c>
      <c r="D10" s="92"/>
      <c r="E10" s="51" t="s">
        <v>26</v>
      </c>
      <c r="F10" s="51" t="s">
        <v>109</v>
      </c>
      <c r="G10" s="52"/>
      <c r="H10" s="52" t="s">
        <v>40</v>
      </c>
      <c r="I10" s="52" t="s">
        <v>41</v>
      </c>
      <c r="J10" s="53">
        <v>10</v>
      </c>
      <c r="K10" s="54">
        <v>533</v>
      </c>
      <c r="L10" s="55">
        <v>39</v>
      </c>
      <c r="M10" s="56">
        <f t="shared" si="0"/>
        <v>13.666666666666666</v>
      </c>
      <c r="N10" s="103"/>
      <c r="O10" s="62" t="s">
        <v>76</v>
      </c>
      <c r="P10" s="80"/>
    </row>
    <row r="11" spans="1:16" ht="17.100000000000001" customHeight="1" x14ac:dyDescent="0.2">
      <c r="A11" s="106" t="str">
        <f t="shared" si="1"/>
        <v>Fri</v>
      </c>
      <c r="B11" s="50">
        <f>B10+1</f>
        <v>45156</v>
      </c>
      <c r="C11" s="58" t="s">
        <v>42</v>
      </c>
      <c r="D11" s="58"/>
      <c r="E11" s="51"/>
      <c r="F11" s="51"/>
      <c r="G11" s="52"/>
      <c r="H11" s="52"/>
      <c r="I11" s="52"/>
      <c r="J11" s="53"/>
      <c r="K11" s="54"/>
      <c r="L11" s="55"/>
      <c r="M11" s="56" t="str">
        <f t="shared" si="0"/>
        <v/>
      </c>
      <c r="N11" s="103" t="s">
        <v>50</v>
      </c>
      <c r="O11" s="62" t="s">
        <v>76</v>
      </c>
      <c r="P11" s="80"/>
    </row>
    <row r="12" spans="1:16" ht="17.100000000000001" customHeight="1" x14ac:dyDescent="0.2">
      <c r="A12" s="106" t="str">
        <f t="shared" si="1"/>
        <v>Sat</v>
      </c>
      <c r="B12" s="50">
        <f>B11+1</f>
        <v>45157</v>
      </c>
      <c r="C12" s="58" t="s">
        <v>27</v>
      </c>
      <c r="D12" s="58" t="s">
        <v>65</v>
      </c>
      <c r="E12" s="51" t="s">
        <v>26</v>
      </c>
      <c r="F12" s="51"/>
      <c r="G12" s="52"/>
      <c r="H12" s="52" t="s">
        <v>40</v>
      </c>
      <c r="I12" s="52" t="s">
        <v>34</v>
      </c>
      <c r="J12" s="53">
        <v>4.5</v>
      </c>
      <c r="K12" s="54">
        <v>37</v>
      </c>
      <c r="L12" s="59">
        <v>2.5</v>
      </c>
      <c r="M12" s="56">
        <f t="shared" si="0"/>
        <v>14.8</v>
      </c>
      <c r="N12" s="103" t="s">
        <v>50</v>
      </c>
      <c r="O12" s="62" t="s">
        <v>93</v>
      </c>
      <c r="P12" s="80"/>
    </row>
    <row r="13" spans="1:16" ht="17.100000000000001" customHeight="1" x14ac:dyDescent="0.2">
      <c r="A13" s="106"/>
      <c r="B13" s="57">
        <f>B12</f>
        <v>45157</v>
      </c>
      <c r="C13" s="58" t="s">
        <v>32</v>
      </c>
      <c r="D13" s="97" t="s">
        <v>66</v>
      </c>
      <c r="E13" s="51" t="s">
        <v>26</v>
      </c>
      <c r="F13" s="51"/>
      <c r="G13" s="52"/>
      <c r="H13" s="52" t="s">
        <v>60</v>
      </c>
      <c r="I13" s="52" t="s">
        <v>56</v>
      </c>
      <c r="J13" s="53">
        <v>2.5</v>
      </c>
      <c r="K13" s="54">
        <v>213</v>
      </c>
      <c r="L13" s="59">
        <v>14</v>
      </c>
      <c r="M13" s="56">
        <f t="shared" si="0"/>
        <v>15.214285714285714</v>
      </c>
      <c r="N13" s="103" t="s">
        <v>51</v>
      </c>
      <c r="O13" s="62" t="s">
        <v>102</v>
      </c>
      <c r="P13" s="80"/>
    </row>
    <row r="14" spans="1:16" ht="17.100000000000001" customHeight="1" x14ac:dyDescent="0.2">
      <c r="A14" s="106" t="str">
        <f t="shared" si="1"/>
        <v>Sun</v>
      </c>
      <c r="B14" s="57">
        <f>B13+1</f>
        <v>45158</v>
      </c>
      <c r="C14" s="58" t="s">
        <v>43</v>
      </c>
      <c r="D14" s="58" t="s">
        <v>70</v>
      </c>
      <c r="E14" s="51" t="s">
        <v>26</v>
      </c>
      <c r="F14" s="51"/>
      <c r="G14" s="52"/>
      <c r="H14" s="52" t="s">
        <v>35</v>
      </c>
      <c r="I14" s="52" t="s">
        <v>80</v>
      </c>
      <c r="J14" s="53">
        <v>3.5</v>
      </c>
      <c r="K14" s="54">
        <v>31</v>
      </c>
      <c r="L14" s="60">
        <v>2.5</v>
      </c>
      <c r="M14" s="56">
        <f t="shared" si="0"/>
        <v>12.4</v>
      </c>
      <c r="N14" s="103"/>
      <c r="O14" s="62" t="s">
        <v>77</v>
      </c>
      <c r="P14" s="80"/>
    </row>
    <row r="15" spans="1:16" ht="17.100000000000001" customHeight="1" x14ac:dyDescent="0.2">
      <c r="A15" s="106"/>
      <c r="B15" s="57">
        <f>B14</f>
        <v>45158</v>
      </c>
      <c r="C15" s="58" t="s">
        <v>44</v>
      </c>
      <c r="D15" s="97" t="s">
        <v>67</v>
      </c>
      <c r="E15" s="51" t="s">
        <v>26</v>
      </c>
      <c r="F15" s="51"/>
      <c r="G15" s="52"/>
      <c r="H15" s="52" t="s">
        <v>62</v>
      </c>
      <c r="I15" s="52" t="s">
        <v>61</v>
      </c>
      <c r="J15" s="53">
        <v>3</v>
      </c>
      <c r="K15" s="54">
        <v>75</v>
      </c>
      <c r="L15" s="60">
        <v>14.5</v>
      </c>
      <c r="M15" s="56">
        <f t="shared" si="0"/>
        <v>5.1724137931034484</v>
      </c>
      <c r="N15" s="103" t="s">
        <v>30</v>
      </c>
      <c r="O15" s="62" t="s">
        <v>77</v>
      </c>
      <c r="P15" s="86"/>
    </row>
    <row r="16" spans="1:16" ht="17.100000000000001" customHeight="1" x14ac:dyDescent="0.2">
      <c r="A16" s="106" t="str">
        <f t="shared" si="1"/>
        <v>Mon</v>
      </c>
      <c r="B16" s="57">
        <f>B15+1</f>
        <v>45159</v>
      </c>
      <c r="C16" s="61" t="s">
        <v>104</v>
      </c>
      <c r="D16" s="14" t="s">
        <v>96</v>
      </c>
      <c r="E16" s="51" t="s">
        <v>26</v>
      </c>
      <c r="F16" s="51"/>
      <c r="G16" s="52"/>
      <c r="H16" s="52" t="s">
        <v>82</v>
      </c>
      <c r="I16" s="52" t="s">
        <v>85</v>
      </c>
      <c r="J16" s="53">
        <v>3</v>
      </c>
      <c r="K16" s="54">
        <v>71</v>
      </c>
      <c r="L16" s="60">
        <v>6</v>
      </c>
      <c r="M16" s="56">
        <f t="shared" si="0"/>
        <v>11.833333333333334</v>
      </c>
      <c r="N16" s="103"/>
      <c r="O16" s="62" t="s">
        <v>77</v>
      </c>
    </row>
    <row r="17" spans="1:15" ht="17.100000000000001" customHeight="1" x14ac:dyDescent="0.2">
      <c r="A17" s="106"/>
      <c r="B17" s="57">
        <f>B16</f>
        <v>45159</v>
      </c>
      <c r="C17" s="61" t="s">
        <v>86</v>
      </c>
      <c r="D17" s="62" t="s">
        <v>68</v>
      </c>
      <c r="E17" s="51" t="s">
        <v>26</v>
      </c>
      <c r="F17" s="51"/>
      <c r="G17" s="52"/>
      <c r="H17" s="52" t="s">
        <v>46</v>
      </c>
      <c r="I17" s="52" t="s">
        <v>41</v>
      </c>
      <c r="J17" s="53">
        <v>2.5</v>
      </c>
      <c r="K17" s="54">
        <v>55</v>
      </c>
      <c r="L17" s="60">
        <v>13.5</v>
      </c>
      <c r="M17" s="56">
        <f t="shared" si="0"/>
        <v>4.0740740740740744</v>
      </c>
      <c r="N17" s="103"/>
      <c r="O17" s="62" t="s">
        <v>77</v>
      </c>
    </row>
    <row r="18" spans="1:15" ht="17.100000000000001" customHeight="1" x14ac:dyDescent="0.2">
      <c r="A18" s="106" t="str">
        <f t="shared" si="1"/>
        <v>Tue</v>
      </c>
      <c r="B18" s="57">
        <f>B17+1</f>
        <v>45160</v>
      </c>
      <c r="C18" s="62" t="s">
        <v>83</v>
      </c>
      <c r="D18" s="62" t="s">
        <v>72</v>
      </c>
      <c r="E18" s="51" t="s">
        <v>26</v>
      </c>
      <c r="F18" s="51"/>
      <c r="G18" s="52"/>
      <c r="H18" s="52" t="s">
        <v>84</v>
      </c>
      <c r="I18" s="52" t="s">
        <v>56</v>
      </c>
      <c r="J18" s="53">
        <v>13</v>
      </c>
      <c r="K18" s="54">
        <v>60</v>
      </c>
      <c r="L18" s="60">
        <v>12</v>
      </c>
      <c r="M18" s="56">
        <f t="shared" si="0"/>
        <v>5</v>
      </c>
      <c r="N18" s="103" t="s">
        <v>52</v>
      </c>
      <c r="O18" s="62" t="s">
        <v>77</v>
      </c>
    </row>
    <row r="19" spans="1:15" ht="17.100000000000001" customHeight="1" x14ac:dyDescent="0.2">
      <c r="A19" s="106" t="str">
        <f t="shared" si="1"/>
        <v>Wed</v>
      </c>
      <c r="B19" s="57">
        <f>B18+1</f>
        <v>45161</v>
      </c>
      <c r="C19" s="62" t="s">
        <v>87</v>
      </c>
      <c r="D19" s="62" t="s">
        <v>95</v>
      </c>
      <c r="E19" s="51" t="s">
        <v>26</v>
      </c>
      <c r="F19" s="51"/>
      <c r="G19" s="52"/>
      <c r="H19" s="52" t="s">
        <v>55</v>
      </c>
      <c r="I19" s="52" t="s">
        <v>62</v>
      </c>
      <c r="J19" s="53">
        <v>8</v>
      </c>
      <c r="K19" s="54">
        <v>30</v>
      </c>
      <c r="L19" s="60">
        <v>15.52</v>
      </c>
      <c r="M19" s="56">
        <f t="shared" si="0"/>
        <v>1.9329896907216495</v>
      </c>
      <c r="N19" s="103"/>
      <c r="O19" s="62" t="s">
        <v>77</v>
      </c>
    </row>
    <row r="20" spans="1:15" ht="17.100000000000001" customHeight="1" x14ac:dyDescent="0.2">
      <c r="A20" s="106"/>
      <c r="B20" s="57">
        <f>B19</f>
        <v>45161</v>
      </c>
      <c r="C20" s="62" t="s">
        <v>88</v>
      </c>
      <c r="D20" s="96" t="s">
        <v>95</v>
      </c>
      <c r="E20" s="51" t="s">
        <v>26</v>
      </c>
      <c r="F20" s="51"/>
      <c r="G20" s="52"/>
      <c r="H20" s="52" t="s">
        <v>46</v>
      </c>
      <c r="I20" s="52" t="s">
        <v>89</v>
      </c>
      <c r="J20" s="53">
        <v>2.5</v>
      </c>
      <c r="K20" s="54">
        <v>56</v>
      </c>
      <c r="L20" s="60">
        <v>12</v>
      </c>
      <c r="M20" s="56">
        <f t="shared" si="0"/>
        <v>4.666666666666667</v>
      </c>
      <c r="N20" s="103"/>
      <c r="O20" s="62" t="s">
        <v>77</v>
      </c>
    </row>
    <row r="21" spans="1:15" ht="17.100000000000001" customHeight="1" x14ac:dyDescent="0.2">
      <c r="A21" s="106" t="str">
        <f t="shared" si="1"/>
        <v>Thu</v>
      </c>
      <c r="B21" s="57">
        <f>B19+1</f>
        <v>45162</v>
      </c>
      <c r="C21" s="62" t="s">
        <v>45</v>
      </c>
      <c r="D21" s="96" t="s">
        <v>78</v>
      </c>
      <c r="E21" s="51" t="s">
        <v>26</v>
      </c>
      <c r="F21" s="51"/>
      <c r="G21" s="52"/>
      <c r="H21" s="52" t="s">
        <v>82</v>
      </c>
      <c r="I21" s="52" t="s">
        <v>81</v>
      </c>
      <c r="J21" s="53">
        <v>5</v>
      </c>
      <c r="K21" s="54">
        <v>40</v>
      </c>
      <c r="L21" s="60">
        <v>3</v>
      </c>
      <c r="M21" s="56">
        <f t="shared" si="0"/>
        <v>13.333333333333334</v>
      </c>
      <c r="N21" s="103" t="s">
        <v>31</v>
      </c>
      <c r="O21" s="62" t="s">
        <v>94</v>
      </c>
    </row>
    <row r="22" spans="1:15" ht="17.100000000000001" customHeight="1" x14ac:dyDescent="0.2">
      <c r="A22" s="106"/>
      <c r="B22" s="57">
        <f>B21</f>
        <v>45162</v>
      </c>
      <c r="C22" s="62" t="s">
        <v>33</v>
      </c>
      <c r="D22" s="62" t="s">
        <v>97</v>
      </c>
      <c r="E22" s="51" t="s">
        <v>47</v>
      </c>
      <c r="F22" s="51"/>
      <c r="G22" s="52"/>
      <c r="H22" s="52" t="s">
        <v>90</v>
      </c>
      <c r="I22" s="52" t="s">
        <v>46</v>
      </c>
      <c r="J22" s="53">
        <v>1</v>
      </c>
      <c r="K22" s="54">
        <v>277</v>
      </c>
      <c r="L22" s="60">
        <v>21</v>
      </c>
      <c r="M22" s="56">
        <f t="shared" si="0"/>
        <v>13.19047619047619</v>
      </c>
      <c r="N22" s="103"/>
      <c r="O22" s="62" t="s">
        <v>92</v>
      </c>
    </row>
    <row r="23" spans="1:15" ht="17.100000000000001" customHeight="1" x14ac:dyDescent="0.2">
      <c r="A23" s="106" t="str">
        <f t="shared" si="1"/>
        <v>Fri</v>
      </c>
      <c r="B23" s="57">
        <f t="shared" ref="B23:B27" si="2">B22+1</f>
        <v>45163</v>
      </c>
      <c r="C23" s="62" t="s">
        <v>48</v>
      </c>
      <c r="D23" s="62" t="s">
        <v>98</v>
      </c>
      <c r="E23" s="51" t="s">
        <v>26</v>
      </c>
      <c r="F23" s="51"/>
      <c r="G23" s="52"/>
      <c r="H23" s="52" t="s">
        <v>34</v>
      </c>
      <c r="I23" s="52" t="s">
        <v>49</v>
      </c>
      <c r="J23" s="53">
        <v>3.17</v>
      </c>
      <c r="K23" s="54">
        <v>167</v>
      </c>
      <c r="L23" s="60">
        <v>15.8</v>
      </c>
      <c r="M23" s="56">
        <f t="shared" si="0"/>
        <v>10.569620253164556</v>
      </c>
      <c r="N23" s="103"/>
      <c r="O23" s="62" t="s">
        <v>79</v>
      </c>
    </row>
    <row r="24" spans="1:15" ht="16.5" customHeight="1" x14ac:dyDescent="0.2">
      <c r="A24" s="106" t="str">
        <f t="shared" si="1"/>
        <v>Sat</v>
      </c>
      <c r="B24" s="57">
        <f t="shared" si="2"/>
        <v>45164</v>
      </c>
      <c r="C24" s="62" t="s">
        <v>91</v>
      </c>
      <c r="D24" s="93" t="s">
        <v>99</v>
      </c>
      <c r="E24" s="51" t="s">
        <v>26</v>
      </c>
      <c r="F24" s="51"/>
      <c r="G24" s="52"/>
      <c r="H24" s="52" t="s">
        <v>35</v>
      </c>
      <c r="I24" s="52" t="s">
        <v>56</v>
      </c>
      <c r="J24" s="53">
        <v>10</v>
      </c>
      <c r="K24" s="54">
        <v>56</v>
      </c>
      <c r="L24" s="60">
        <v>14</v>
      </c>
      <c r="M24" s="56">
        <f t="shared" si="0"/>
        <v>4</v>
      </c>
      <c r="N24" s="103"/>
      <c r="O24" s="62" t="s">
        <v>100</v>
      </c>
    </row>
    <row r="25" spans="1:15" ht="15.95" customHeight="1" x14ac:dyDescent="0.2">
      <c r="A25" s="106" t="str">
        <f t="shared" si="1"/>
        <v>Sun</v>
      </c>
      <c r="B25" s="57">
        <f t="shared" si="2"/>
        <v>45165</v>
      </c>
      <c r="C25" s="62" t="s">
        <v>71</v>
      </c>
      <c r="D25" s="62" t="s">
        <v>69</v>
      </c>
      <c r="E25" s="51" t="s">
        <v>26</v>
      </c>
      <c r="F25" s="51"/>
      <c r="G25" s="52"/>
      <c r="H25" s="52" t="s">
        <v>35</v>
      </c>
      <c r="I25" s="52" t="s">
        <v>56</v>
      </c>
      <c r="J25" s="53">
        <v>10</v>
      </c>
      <c r="K25" s="54">
        <v>294</v>
      </c>
      <c r="L25" s="60">
        <v>36</v>
      </c>
      <c r="M25" s="56">
        <f>IF(ISERROR(K25/L25),"",K25/L25)</f>
        <v>8.1666666666666661</v>
      </c>
      <c r="N25" s="103"/>
      <c r="O25" s="62" t="s">
        <v>101</v>
      </c>
    </row>
    <row r="26" spans="1:15" ht="17.100000000000001" customHeight="1" x14ac:dyDescent="0.2">
      <c r="A26" s="106" t="str">
        <f t="shared" si="1"/>
        <v>Mon</v>
      </c>
      <c r="B26" s="57">
        <f t="shared" si="2"/>
        <v>45166</v>
      </c>
      <c r="C26" s="62" t="s">
        <v>53</v>
      </c>
      <c r="D26" s="62" t="s">
        <v>73</v>
      </c>
      <c r="E26" s="51"/>
      <c r="F26" s="51"/>
      <c r="G26" s="52"/>
      <c r="H26" s="52"/>
      <c r="I26" s="52"/>
      <c r="J26" s="53"/>
      <c r="K26" s="54"/>
      <c r="L26" s="60"/>
      <c r="M26" s="56" t="str">
        <f>IF(ISERROR(K26/L26),"",K26/L26)</f>
        <v/>
      </c>
      <c r="N26" s="103"/>
      <c r="O26" s="62"/>
    </row>
    <row r="27" spans="1:15" ht="17.100000000000001" customHeight="1" x14ac:dyDescent="0.2">
      <c r="A27" s="112" t="str">
        <f t="shared" si="1"/>
        <v>Tue</v>
      </c>
      <c r="B27" s="114">
        <f t="shared" si="2"/>
        <v>45167</v>
      </c>
      <c r="C27" s="107" t="s">
        <v>54</v>
      </c>
      <c r="D27" s="64"/>
      <c r="E27" s="65" t="s">
        <v>25</v>
      </c>
      <c r="F27" s="65"/>
      <c r="G27" s="66"/>
      <c r="H27" s="66" t="s">
        <v>55</v>
      </c>
      <c r="I27" s="66" t="s">
        <v>56</v>
      </c>
      <c r="J27" s="67">
        <v>12</v>
      </c>
      <c r="K27" s="68">
        <v>58</v>
      </c>
      <c r="L27" s="71"/>
      <c r="M27" s="70" t="str">
        <f>IF(ISERROR(K27/L27),"",K27/L27)</f>
        <v/>
      </c>
      <c r="N27" s="101" t="s">
        <v>29</v>
      </c>
      <c r="O27" s="110"/>
    </row>
    <row r="28" spans="1:15" ht="17.100000000000001" customHeight="1" x14ac:dyDescent="0.2">
      <c r="A28" s="108"/>
      <c r="B28" s="109"/>
      <c r="C28" s="3"/>
    </row>
    <row r="29" spans="1:15" ht="17.100000000000001" customHeight="1" x14ac:dyDescent="0.2">
      <c r="A29" s="90"/>
      <c r="B29" s="91"/>
      <c r="E29" s="74"/>
      <c r="F29" s="74"/>
      <c r="G29" s="75"/>
      <c r="H29" s="75"/>
      <c r="I29" s="75"/>
      <c r="J29" s="76"/>
      <c r="K29" s="77"/>
      <c r="L29" s="78"/>
      <c r="M29" s="79"/>
      <c r="N29" s="80"/>
    </row>
    <row r="30" spans="1:15" ht="17.100000000000001" customHeight="1" x14ac:dyDescent="0.2">
      <c r="A30" s="90"/>
      <c r="B30" s="91"/>
      <c r="E30" s="74"/>
      <c r="F30" s="74"/>
      <c r="G30" s="75"/>
      <c r="H30" s="75"/>
      <c r="I30" s="75"/>
      <c r="J30" s="76"/>
      <c r="K30" s="77"/>
      <c r="L30" s="78"/>
      <c r="M30" s="79"/>
      <c r="N30" s="80"/>
    </row>
    <row r="31" spans="1:15" ht="17.100000000000001" customHeight="1" x14ac:dyDescent="0.2">
      <c r="A31" s="72"/>
      <c r="B31" s="73"/>
      <c r="E31" s="74"/>
      <c r="F31" s="74"/>
      <c r="G31" s="75"/>
      <c r="H31" s="75"/>
      <c r="I31" s="75"/>
      <c r="J31" s="76"/>
      <c r="K31" s="77"/>
      <c r="L31" s="78"/>
      <c r="M31" s="79"/>
      <c r="N31" s="80"/>
    </row>
    <row r="32" spans="1:15" ht="17.100000000000001" customHeight="1" x14ac:dyDescent="0.2">
      <c r="A32" s="72"/>
      <c r="B32" s="73"/>
      <c r="E32" s="74"/>
      <c r="F32" s="74"/>
      <c r="G32" s="75"/>
      <c r="H32" s="75"/>
      <c r="I32" s="75"/>
      <c r="J32" s="76"/>
      <c r="K32" s="77"/>
      <c r="L32" s="78"/>
      <c r="M32" s="79"/>
      <c r="N32" s="80"/>
    </row>
    <row r="33" spans="1:14" ht="17.100000000000001" customHeight="1" x14ac:dyDescent="0.2">
      <c r="A33" s="72"/>
      <c r="B33" s="73"/>
      <c r="C33" s="81"/>
      <c r="D33" s="81"/>
      <c r="E33" s="74"/>
      <c r="F33" s="74"/>
      <c r="G33" s="75"/>
      <c r="H33" s="75"/>
      <c r="I33" s="75"/>
      <c r="J33" s="76"/>
      <c r="K33" s="77"/>
      <c r="L33" s="78"/>
      <c r="M33" s="79"/>
      <c r="N33" s="80"/>
    </row>
    <row r="34" spans="1:14" ht="17.100000000000001" customHeight="1" x14ac:dyDescent="0.2">
      <c r="A34" s="72"/>
      <c r="B34" s="73"/>
      <c r="C34" s="81"/>
      <c r="D34" s="81"/>
      <c r="E34" s="82"/>
      <c r="F34" s="82"/>
      <c r="G34" s="83"/>
      <c r="H34" s="83"/>
      <c r="I34" s="83"/>
      <c r="J34" s="84"/>
      <c r="K34" s="85"/>
      <c r="L34" s="78"/>
      <c r="M34" s="79" t="str">
        <f t="shared" si="0"/>
        <v/>
      </c>
      <c r="N34" s="86"/>
    </row>
    <row r="35" spans="1:14" ht="17.100000000000001" customHeight="1" x14ac:dyDescent="0.2">
      <c r="A35" s="87"/>
      <c r="B35" s="73"/>
      <c r="C35" s="81"/>
      <c r="D35" s="81"/>
      <c r="E35" s="82"/>
      <c r="F35" s="82"/>
      <c r="G35" s="83"/>
      <c r="H35" s="83"/>
      <c r="I35" s="83"/>
      <c r="J35" s="84"/>
      <c r="K35" s="85"/>
      <c r="L35" s="78"/>
      <c r="M35" s="79" t="str">
        <f t="shared" si="0"/>
        <v/>
      </c>
      <c r="N35" s="86"/>
    </row>
    <row r="36" spans="1:14" ht="17.100000000000001" customHeight="1" x14ac:dyDescent="0.2">
      <c r="A36" s="87"/>
      <c r="B36" s="73"/>
      <c r="C36" s="80"/>
      <c r="D36" s="80"/>
      <c r="E36" s="82"/>
      <c r="F36" s="82"/>
      <c r="G36" s="83"/>
      <c r="H36" s="83"/>
      <c r="I36" s="83"/>
      <c r="J36" s="82"/>
      <c r="K36" s="85"/>
      <c r="L36" s="84"/>
      <c r="M36" s="21"/>
      <c r="N36" s="13"/>
    </row>
    <row r="37" spans="1:14" ht="17.100000000000001" customHeight="1" x14ac:dyDescent="0.2">
      <c r="A37" s="87"/>
      <c r="B37" s="73"/>
      <c r="C37" s="80"/>
      <c r="D37" s="80"/>
      <c r="E37" s="82"/>
      <c r="F37" s="82"/>
      <c r="G37" s="83"/>
      <c r="H37" s="83"/>
      <c r="I37" s="83"/>
      <c r="J37" s="82"/>
      <c r="K37" s="85"/>
      <c r="L37" s="84"/>
      <c r="M37" s="21"/>
      <c r="N37" s="13"/>
    </row>
    <row r="38" spans="1:14" ht="17.100000000000001" customHeight="1" x14ac:dyDescent="0.2">
      <c r="A38" s="87"/>
      <c r="B38" s="73"/>
      <c r="C38" s="88"/>
      <c r="D38" s="88"/>
      <c r="E38" s="82"/>
      <c r="F38" s="82"/>
      <c r="G38" s="83"/>
      <c r="H38" s="83"/>
      <c r="I38" s="89"/>
      <c r="J38" s="79"/>
      <c r="K38" s="79"/>
      <c r="L38" s="79"/>
      <c r="M38" s="79"/>
      <c r="N38" s="13"/>
    </row>
  </sheetData>
  <phoneticPr fontId="0" type="noConversion"/>
  <pageMargins left="0.75" right="0.75" top="1" bottom="1" header="0.5" footer="0.5"/>
  <pageSetup paperSize="9" scale="64" orientation="landscape" horizontalDpi="4294967293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198BB3CADC4F82C6318DB2F7728F" ma:contentTypeVersion="1" ma:contentTypeDescription="Create a new document." ma:contentTypeScope="" ma:versionID="9e3b003b0c6365ed51c70ced719e2b3e">
  <xsd:schema xmlns:xsd="http://www.w3.org/2001/XMLSchema" xmlns:xs="http://www.w3.org/2001/XMLSchema" xmlns:p="http://schemas.microsoft.com/office/2006/metadata/properties" xmlns:ns2="b0d2f2e4-063b-47c3-b5f9-cf80a53e4121" targetNamespace="http://schemas.microsoft.com/office/2006/metadata/properties" ma:root="true" ma:fieldsID="d4451a25ca813e7df680ece2ca49f002" ns2:_="">
    <xsd:import namespace="b0d2f2e4-063b-47c3-b5f9-cf80a53e4121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d2f2e4-063b-47c3-b5f9-cf80a53e412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E02E12-A1F5-4305-85B0-596026135A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A04E99-5013-4836-A786-8B7444D8A546}">
  <ds:schemaRefs>
    <ds:schemaRef ds:uri="b0d2f2e4-063b-47c3-b5f9-cf80a53e4121"/>
    <ds:schemaRef ds:uri="http://purl.org/dc/dcmitype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545B8FC4-304E-468B-B638-62D72216A2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d2f2e4-063b-47c3-b5f9-cf80a53e41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EX7809</vt:lpstr>
    </vt:vector>
  </TitlesOfParts>
  <Company>Special Expeditions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Lindblad Expeditions</dc:creator>
  <cp:lastModifiedBy>Kate Smith</cp:lastModifiedBy>
  <cp:lastPrinted>2008-09-06T17:18:06Z</cp:lastPrinted>
  <dcterms:created xsi:type="dcterms:W3CDTF">2002-04-09T12:32:16Z</dcterms:created>
  <dcterms:modified xsi:type="dcterms:W3CDTF">2023-02-01T19:35:26Z</dcterms:modified>
</cp:coreProperties>
</file>